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Лист1!$A$7:$Q$22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Лист1!$A$28:$Q$28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22" i="1"/>
  <c r="B5" i="2"/>
  <c r="D38" i="1"/>
  <c r="D37"/>
  <c r="D36"/>
</calcChain>
</file>

<file path=xl/sharedStrings.xml><?xml version="1.0" encoding="utf-8"?>
<sst xmlns="http://schemas.openxmlformats.org/spreadsheetml/2006/main" count="124" uniqueCount="77">
  <si>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</si>
  <si>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</si>
  <si>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</si>
  <si>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</si>
  <si>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</si>
  <si>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</si>
  <si>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</si>
  <si>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</si>
  <si>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</si>
  <si>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</si>
  <si>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</si>
  <si>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</si>
  <si>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</si>
  <si>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</si>
  <si>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</si>
  <si>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</si>
  <si>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</si>
  <si>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</si>
  <si>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</si>
  <si>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</si>
  <si>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</si>
  <si>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</si>
  <si>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</si>
  <si>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</si>
  <si>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</si>
  <si>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</si>
  <si>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</si>
  <si>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</si>
  <si>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</si>
  <si>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Ном. Номер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</si>
  <si>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</si>
  <si>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</si>
  <si>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</si>
  <si>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</si>
  <si>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</si>
  <si>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</si>
  <si>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</si>
  <si>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</si>
  <si>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</si>
  <si>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28236</t>
  </si>
  <si>
    <t>КОНВЕРТ  110*220</t>
  </si>
  <si>
    <t>Конверты почтовые маркированные размером 110*220 с литерой А</t>
  </si>
  <si>
    <t>шт</t>
  </si>
  <si>
    <t>43246</t>
  </si>
  <si>
    <t>МАРКА НОМИНАЛОМ 25 РУБ.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</si>
  <si>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</si>
  <si>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43247</t>
  </si>
  <si>
    <t>МАРКА НОМИНАЛОМ 10 РУБ.</t>
  </si>
  <si>
    <t>43248</t>
  </si>
  <si>
    <t>МАРКА НОМИНАЛОМ 6 РУБ.</t>
  </si>
  <si>
    <t>43249</t>
  </si>
  <si>
    <t>МАРКА НОМИНАЛОМ 5 РУБ.</t>
  </si>
  <si>
    <t>43250</t>
  </si>
  <si>
    <t>МАРКА НОМИНАЛОМ 4 РУБ.</t>
  </si>
  <si>
    <t>43251</t>
  </si>
  <si>
    <t>МАРКА НОМИНАЛОМ 3 РУБ.</t>
  </si>
  <si>
    <t>43252</t>
  </si>
  <si>
    <t>МАРКА НОМИНАЛОМ 2,5 РУБ.</t>
  </si>
  <si>
    <t>43253</t>
  </si>
  <si>
    <t>МАРКА НОМИНАЛОМ 2 РУБ.</t>
  </si>
  <si>
    <t>43254</t>
  </si>
  <si>
    <t>МАРКА НОМИНАЛОМ 1 РУБ.</t>
  </si>
  <si>
    <t>43255</t>
  </si>
  <si>
    <t>МАРКА НОМИНАЛОМ 0,5 РУБ.</t>
  </si>
  <si>
    <t>43256</t>
  </si>
  <si>
    <t>МАРКА НОМИНАЛОМ 0,30 РУБ.</t>
  </si>
  <si>
    <t>43257</t>
  </si>
  <si>
    <t>МАРКА НОМИНАЛОМ 0,25 РУБ.</t>
  </si>
  <si>
    <t>43258</t>
  </si>
  <si>
    <t>МАРКА НОМИНАЛОМ 0,15 РУБ.</t>
  </si>
  <si>
    <t>43259</t>
  </si>
  <si>
    <t>МАРКА НОМИНАЛОМ 0,10 РУБ.</t>
  </si>
  <si>
    <t>Предельная стоимость лота составляет 1 432 809,10  руб. (без НДС)</t>
  </si>
  <si>
    <t>1квартал до 20.03.15г.,остальные кварталы до 10 числа  первого месяца.</t>
  </si>
  <si>
    <t>Новиков А.С. 8(347)221-55-68</t>
  </si>
  <si>
    <t>Республика Башкортостан, 450027, г. Уфа, ул. Каспийская ,д.14,</t>
  </si>
  <si>
    <t>Гарантийные обязательства - 12 месяцев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</si>
</sst>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38"/>
  <sheetViews>
    <sheetView tabSelected="1" workbookViewId="0">
      <selection activeCell="F33" sqref="F33"/>
    </sheetView>
  </sheetViews>
  <sheetFormatPr defaultRowHeight="1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8.5703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>
      <c r="P1" s="18" t="s">
        <v>23</v>
      </c>
    </row>
    <row r="2" spans="1:22">
      <c r="B2" s="43" t="s">
        <v>11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22">
      <c r="B3" t="s">
        <v>3</v>
      </c>
      <c r="C3" s="13">
        <v>9880</v>
      </c>
      <c r="D3" s="11" t="s">
        <v>33</v>
      </c>
      <c r="E3" s="11"/>
      <c r="F3" s="17"/>
      <c r="Q3" s="6"/>
    </row>
    <row r="4" spans="1:22">
      <c r="B4" s="50" t="s">
        <v>0</v>
      </c>
      <c r="C4" s="37" t="s">
        <v>29</v>
      </c>
      <c r="D4" s="50" t="s">
        <v>25</v>
      </c>
      <c r="E4" s="55" t="s">
        <v>1</v>
      </c>
      <c r="F4" s="56"/>
      <c r="G4" s="50" t="s">
        <v>14</v>
      </c>
      <c r="H4" s="33" t="s">
        <v>15</v>
      </c>
      <c r="I4" s="33"/>
      <c r="J4" s="33"/>
      <c r="K4" s="33"/>
      <c r="L4" s="33"/>
      <c r="M4" s="53" t="s">
        <v>20</v>
      </c>
      <c r="N4" s="51" t="s">
        <v>21</v>
      </c>
      <c r="O4" s="34" t="s">
        <v>26</v>
      </c>
      <c r="P4" s="50" t="s">
        <v>2</v>
      </c>
      <c r="Q4" s="6"/>
    </row>
    <row r="5" spans="1:22" s="5" customFormat="1" ht="48.75" customHeight="1">
      <c r="B5" s="50"/>
      <c r="C5" s="38"/>
      <c r="D5" s="50"/>
      <c r="E5" s="57"/>
      <c r="F5" s="58"/>
      <c r="G5" s="50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54"/>
      <c r="N5" s="52"/>
      <c r="O5" s="34"/>
      <c r="P5" s="50"/>
    </row>
    <row r="6" spans="1:22">
      <c r="B6" s="1">
        <v>1</v>
      </c>
      <c r="C6" s="24">
        <v>2</v>
      </c>
      <c r="D6" s="1">
        <v>3</v>
      </c>
      <c r="E6" s="47">
        <v>4</v>
      </c>
      <c r="F6" s="49"/>
      <c r="G6" s="1">
        <v>5</v>
      </c>
      <c r="H6" s="10">
        <v>6</v>
      </c>
      <c r="I6" s="10">
        <v>7</v>
      </c>
      <c r="J6" s="10">
        <v>8</v>
      </c>
      <c r="K6" s="10">
        <v>9</v>
      </c>
      <c r="L6" s="1">
        <v>10</v>
      </c>
      <c r="M6" s="10">
        <v>11</v>
      </c>
      <c r="N6" s="10">
        <v>12</v>
      </c>
      <c r="O6" s="10">
        <v>13</v>
      </c>
      <c r="P6" s="1">
        <v>14</v>
      </c>
    </row>
    <row r="7" spans="1:22" ht="60">
      <c r="A7" s="13"/>
      <c r="B7" s="12">
        <v>1</v>
      </c>
      <c r="C7" s="12" t="s">
        <v>39</v>
      </c>
      <c r="D7" s="2" t="s">
        <v>40</v>
      </c>
      <c r="E7" s="59" t="s">
        <v>41</v>
      </c>
      <c r="F7" s="60"/>
      <c r="G7" s="7" t="s">
        <v>42</v>
      </c>
      <c r="H7" s="23">
        <v>13115</v>
      </c>
      <c r="I7" s="23">
        <v>12004</v>
      </c>
      <c r="J7" s="23">
        <v>11804</v>
      </c>
      <c r="K7" s="23">
        <v>12254</v>
      </c>
      <c r="L7" s="23">
        <v>49177</v>
      </c>
      <c r="M7" s="9">
        <v>19</v>
      </c>
      <c r="N7" s="9">
        <v>934363</v>
      </c>
      <c r="O7" s="8"/>
      <c r="P7" s="2" t="s">
        <v>75</v>
      </c>
      <c r="Q7" s="13"/>
    </row>
    <row r="8" spans="1:22" ht="96.75" customHeight="1">
      <c r="A8" s="13"/>
      <c r="B8" s="12">
        <v>2</v>
      </c>
      <c r="C8" s="12" t="s">
        <v>43</v>
      </c>
      <c r="D8" s="2" t="s">
        <v>44</v>
      </c>
      <c r="E8" s="59" t="s">
        <v>45</v>
      </c>
      <c r="F8" s="60"/>
      <c r="G8" s="7" t="s">
        <v>42</v>
      </c>
      <c r="H8" s="23">
        <v>554</v>
      </c>
      <c r="I8" s="23">
        <v>432</v>
      </c>
      <c r="J8" s="23">
        <v>448</v>
      </c>
      <c r="K8" s="23">
        <v>432</v>
      </c>
      <c r="L8" s="23">
        <v>1866</v>
      </c>
      <c r="M8" s="9">
        <v>25</v>
      </c>
      <c r="N8" s="9">
        <v>46650</v>
      </c>
      <c r="O8" s="8"/>
      <c r="P8" s="2" t="s">
        <v>75</v>
      </c>
      <c r="Q8" s="13"/>
    </row>
    <row r="9" spans="1:22" s="13" customFormat="1" ht="96.75" customHeight="1">
      <c r="B9" s="12">
        <v>3</v>
      </c>
      <c r="C9" s="12" t="s">
        <v>46</v>
      </c>
      <c r="D9" s="2" t="s">
        <v>47</v>
      </c>
      <c r="E9" s="59" t="s">
        <v>45</v>
      </c>
      <c r="F9" s="60"/>
      <c r="G9" s="7" t="s">
        <v>42</v>
      </c>
      <c r="H9" s="23">
        <v>4482</v>
      </c>
      <c r="I9" s="23">
        <v>3733</v>
      </c>
      <c r="J9" s="23">
        <v>4539</v>
      </c>
      <c r="K9" s="23">
        <v>4629</v>
      </c>
      <c r="L9" s="23">
        <v>17383</v>
      </c>
      <c r="M9" s="9">
        <v>10</v>
      </c>
      <c r="N9" s="9">
        <v>173830</v>
      </c>
      <c r="O9" s="8"/>
      <c r="P9" s="2" t="s">
        <v>75</v>
      </c>
    </row>
    <row r="10" spans="1:22" s="13" customFormat="1" ht="95.25" customHeight="1">
      <c r="B10" s="12">
        <v>4</v>
      </c>
      <c r="C10" s="12" t="s">
        <v>48</v>
      </c>
      <c r="D10" s="2" t="s">
        <v>49</v>
      </c>
      <c r="E10" s="59" t="s">
        <v>45</v>
      </c>
      <c r="F10" s="60"/>
      <c r="G10" s="7" t="s">
        <v>42</v>
      </c>
      <c r="H10" s="23">
        <v>2670</v>
      </c>
      <c r="I10" s="23">
        <v>2413</v>
      </c>
      <c r="J10" s="23">
        <v>2413</v>
      </c>
      <c r="K10" s="23">
        <v>2413</v>
      </c>
      <c r="L10" s="23">
        <v>9909</v>
      </c>
      <c r="M10" s="9">
        <v>6</v>
      </c>
      <c r="N10" s="9">
        <v>59454</v>
      </c>
      <c r="O10" s="8"/>
      <c r="P10" s="2" t="s">
        <v>75</v>
      </c>
    </row>
    <row r="11" spans="1:22" ht="92.25" customHeight="1">
      <c r="A11" s="13"/>
      <c r="B11" s="12">
        <v>5</v>
      </c>
      <c r="C11" s="12" t="s">
        <v>50</v>
      </c>
      <c r="D11" s="2" t="s">
        <v>51</v>
      </c>
      <c r="E11" s="59" t="s">
        <v>45</v>
      </c>
      <c r="F11" s="60"/>
      <c r="G11" s="7" t="s">
        <v>42</v>
      </c>
      <c r="H11" s="23">
        <v>3574</v>
      </c>
      <c r="I11" s="23">
        <v>3277</v>
      </c>
      <c r="J11" s="23">
        <v>3440</v>
      </c>
      <c r="K11" s="23">
        <v>3358</v>
      </c>
      <c r="L11" s="23">
        <v>13649</v>
      </c>
      <c r="M11" s="9">
        <v>5</v>
      </c>
      <c r="N11" s="9">
        <v>68245</v>
      </c>
      <c r="O11" s="8"/>
      <c r="P11" s="2" t="s">
        <v>75</v>
      </c>
      <c r="Q11" s="13"/>
    </row>
    <row r="12" spans="1:22" ht="94.5" customHeight="1">
      <c r="A12" s="13"/>
      <c r="B12" s="12">
        <v>6</v>
      </c>
      <c r="C12" s="12" t="s">
        <v>52</v>
      </c>
      <c r="D12" s="2" t="s">
        <v>53</v>
      </c>
      <c r="E12" s="59" t="s">
        <v>45</v>
      </c>
      <c r="F12" s="60"/>
      <c r="G12" s="7" t="s">
        <v>42</v>
      </c>
      <c r="H12" s="23">
        <v>2207</v>
      </c>
      <c r="I12" s="23">
        <v>1902</v>
      </c>
      <c r="J12" s="23">
        <v>1902</v>
      </c>
      <c r="K12" s="23">
        <v>1902</v>
      </c>
      <c r="L12" s="23">
        <v>7913</v>
      </c>
      <c r="M12" s="9">
        <v>4</v>
      </c>
      <c r="N12" s="9">
        <v>31652</v>
      </c>
      <c r="O12" s="8"/>
      <c r="P12" s="2" t="s">
        <v>75</v>
      </c>
      <c r="Q12" s="13"/>
    </row>
    <row r="13" spans="1:22" ht="120" customHeight="1">
      <c r="A13" s="13"/>
      <c r="B13" s="12">
        <v>7</v>
      </c>
      <c r="C13" s="12" t="s">
        <v>54</v>
      </c>
      <c r="D13" s="2" t="s">
        <v>55</v>
      </c>
      <c r="E13" s="59" t="s">
        <v>45</v>
      </c>
      <c r="F13" s="60"/>
      <c r="G13" s="7" t="s">
        <v>42</v>
      </c>
      <c r="H13" s="23">
        <v>3952</v>
      </c>
      <c r="I13" s="23">
        <v>3695</v>
      </c>
      <c r="J13" s="23">
        <v>3695</v>
      </c>
      <c r="K13" s="23">
        <v>3695</v>
      </c>
      <c r="L13" s="23">
        <v>15037</v>
      </c>
      <c r="M13" s="9">
        <v>3</v>
      </c>
      <c r="N13" s="9">
        <v>45111</v>
      </c>
      <c r="O13" s="8"/>
      <c r="P13" s="2" t="s">
        <v>75</v>
      </c>
      <c r="Q13" s="13"/>
      <c r="R13" s="3"/>
      <c r="S13" s="3"/>
      <c r="T13" s="3"/>
      <c r="U13" s="3"/>
      <c r="V13" s="3"/>
    </row>
    <row r="14" spans="1:22" ht="120" customHeight="1">
      <c r="A14" s="13"/>
      <c r="B14" s="12">
        <v>8</v>
      </c>
      <c r="C14" s="12" t="s">
        <v>56</v>
      </c>
      <c r="D14" s="2" t="s">
        <v>57</v>
      </c>
      <c r="E14" s="59" t="s">
        <v>45</v>
      </c>
      <c r="F14" s="60"/>
      <c r="G14" s="7" t="s">
        <v>42</v>
      </c>
      <c r="H14" s="23">
        <v>710</v>
      </c>
      <c r="I14" s="23">
        <v>677</v>
      </c>
      <c r="J14" s="23">
        <v>677</v>
      </c>
      <c r="K14" s="23">
        <v>677</v>
      </c>
      <c r="L14" s="23">
        <v>2741</v>
      </c>
      <c r="M14" s="9">
        <v>2.5</v>
      </c>
      <c r="N14" s="9">
        <v>6852.5</v>
      </c>
      <c r="O14" s="8"/>
      <c r="P14" s="2" t="s">
        <v>75</v>
      </c>
      <c r="Q14" s="13"/>
    </row>
    <row r="15" spans="1:22" ht="120" customHeight="1">
      <c r="A15" s="13"/>
      <c r="B15" s="12">
        <v>9</v>
      </c>
      <c r="C15" s="12" t="s">
        <v>58</v>
      </c>
      <c r="D15" s="2" t="s">
        <v>59</v>
      </c>
      <c r="E15" s="59" t="s">
        <v>45</v>
      </c>
      <c r="F15" s="60"/>
      <c r="G15" s="7" t="s">
        <v>42</v>
      </c>
      <c r="H15" s="23">
        <v>5381</v>
      </c>
      <c r="I15" s="23">
        <v>5087</v>
      </c>
      <c r="J15" s="23">
        <v>4997</v>
      </c>
      <c r="K15" s="23">
        <v>5087</v>
      </c>
      <c r="L15" s="23">
        <v>20552</v>
      </c>
      <c r="M15" s="9">
        <v>2</v>
      </c>
      <c r="N15" s="9">
        <v>41104</v>
      </c>
      <c r="O15" s="8"/>
      <c r="P15" s="2" t="s">
        <v>75</v>
      </c>
      <c r="Q15" s="13"/>
    </row>
    <row r="16" spans="1:22" s="13" customFormat="1" ht="93.75" customHeight="1">
      <c r="B16" s="12">
        <v>10</v>
      </c>
      <c r="C16" s="12" t="s">
        <v>60</v>
      </c>
      <c r="D16" s="2" t="s">
        <v>61</v>
      </c>
      <c r="E16" s="59" t="s">
        <v>45</v>
      </c>
      <c r="F16" s="60"/>
      <c r="G16" s="7" t="s">
        <v>42</v>
      </c>
      <c r="H16" s="23">
        <v>5456</v>
      </c>
      <c r="I16" s="23">
        <v>5238</v>
      </c>
      <c r="J16" s="23">
        <v>5238</v>
      </c>
      <c r="K16" s="23">
        <v>5320</v>
      </c>
      <c r="L16" s="23">
        <v>21252</v>
      </c>
      <c r="M16" s="9">
        <v>1</v>
      </c>
      <c r="N16" s="9">
        <v>21252</v>
      </c>
      <c r="O16" s="8"/>
      <c r="P16" s="2" t="s">
        <v>75</v>
      </c>
    </row>
    <row r="17" spans="1:17" s="13" customFormat="1" ht="96.75" customHeight="1">
      <c r="B17" s="12">
        <v>11</v>
      </c>
      <c r="C17" s="12" t="s">
        <v>62</v>
      </c>
      <c r="D17" s="2" t="s">
        <v>63</v>
      </c>
      <c r="E17" s="59" t="s">
        <v>45</v>
      </c>
      <c r="F17" s="60"/>
      <c r="G17" s="7" t="s">
        <v>42</v>
      </c>
      <c r="H17" s="23">
        <v>1418</v>
      </c>
      <c r="I17" s="23">
        <v>1214</v>
      </c>
      <c r="J17" s="23">
        <v>1214</v>
      </c>
      <c r="K17" s="23">
        <v>1295</v>
      </c>
      <c r="L17" s="23">
        <v>5141</v>
      </c>
      <c r="M17" s="9">
        <v>0.5</v>
      </c>
      <c r="N17" s="9">
        <v>2570.5</v>
      </c>
      <c r="O17" s="8"/>
      <c r="P17" s="2" t="s">
        <v>75</v>
      </c>
    </row>
    <row r="18" spans="1:17" ht="120" customHeight="1">
      <c r="A18" s="13"/>
      <c r="B18" s="12">
        <v>12</v>
      </c>
      <c r="C18" s="12" t="s">
        <v>64</v>
      </c>
      <c r="D18" s="2" t="s">
        <v>65</v>
      </c>
      <c r="E18" s="59" t="s">
        <v>45</v>
      </c>
      <c r="F18" s="60"/>
      <c r="G18" s="7" t="s">
        <v>42</v>
      </c>
      <c r="H18" s="23">
        <v>624</v>
      </c>
      <c r="I18" s="23">
        <v>604</v>
      </c>
      <c r="J18" s="23">
        <v>604</v>
      </c>
      <c r="K18" s="23">
        <v>604</v>
      </c>
      <c r="L18" s="23">
        <v>2436</v>
      </c>
      <c r="M18" s="9">
        <v>0.3</v>
      </c>
      <c r="N18" s="9">
        <v>730.80000000000018</v>
      </c>
      <c r="O18" s="8"/>
      <c r="P18" s="2" t="s">
        <v>75</v>
      </c>
      <c r="Q18" s="13"/>
    </row>
    <row r="19" spans="1:17" ht="96.75" customHeight="1">
      <c r="A19" s="13"/>
      <c r="B19" s="12">
        <v>13</v>
      </c>
      <c r="C19" s="12" t="s">
        <v>66</v>
      </c>
      <c r="D19" s="2" t="s">
        <v>67</v>
      </c>
      <c r="E19" s="59" t="s">
        <v>45</v>
      </c>
      <c r="F19" s="60"/>
      <c r="G19" s="7" t="s">
        <v>42</v>
      </c>
      <c r="H19" s="23">
        <v>409</v>
      </c>
      <c r="I19" s="23">
        <v>409</v>
      </c>
      <c r="J19" s="23">
        <v>409</v>
      </c>
      <c r="K19" s="23">
        <v>409</v>
      </c>
      <c r="L19" s="23">
        <v>1636</v>
      </c>
      <c r="M19" s="9">
        <v>0.25</v>
      </c>
      <c r="N19" s="9">
        <v>409</v>
      </c>
      <c r="O19" s="8"/>
      <c r="P19" s="2" t="s">
        <v>75</v>
      </c>
      <c r="Q19" s="13"/>
    </row>
    <row r="20" spans="1:17" s="13" customFormat="1" ht="93.75" customHeight="1">
      <c r="B20" s="12">
        <v>14</v>
      </c>
      <c r="C20" s="12" t="s">
        <v>68</v>
      </c>
      <c r="D20" s="2" t="s">
        <v>69</v>
      </c>
      <c r="E20" s="59" t="s">
        <v>45</v>
      </c>
      <c r="F20" s="60"/>
      <c r="G20" s="7" t="s">
        <v>42</v>
      </c>
      <c r="H20" s="23">
        <v>305</v>
      </c>
      <c r="I20" s="23">
        <v>265</v>
      </c>
      <c r="J20" s="23">
        <v>265</v>
      </c>
      <c r="K20" s="23">
        <v>265</v>
      </c>
      <c r="L20" s="23">
        <v>1100</v>
      </c>
      <c r="M20" s="9">
        <v>0.15</v>
      </c>
      <c r="N20" s="9">
        <v>165</v>
      </c>
      <c r="O20" s="8"/>
      <c r="P20" s="2" t="s">
        <v>75</v>
      </c>
    </row>
    <row r="21" spans="1:17" ht="95.25" customHeight="1">
      <c r="A21" s="13"/>
      <c r="B21" s="12">
        <v>15</v>
      </c>
      <c r="C21" s="12" t="s">
        <v>70</v>
      </c>
      <c r="D21" s="2" t="s">
        <v>71</v>
      </c>
      <c r="E21" s="59" t="s">
        <v>45</v>
      </c>
      <c r="F21" s="60"/>
      <c r="G21" s="7" t="s">
        <v>42</v>
      </c>
      <c r="H21" s="23">
        <v>1119</v>
      </c>
      <c r="I21" s="23">
        <v>926</v>
      </c>
      <c r="J21" s="23">
        <v>1079</v>
      </c>
      <c r="K21" s="23">
        <v>1079</v>
      </c>
      <c r="L21" s="23">
        <v>4203</v>
      </c>
      <c r="M21" s="9">
        <v>0.1</v>
      </c>
      <c r="N21" s="9">
        <v>420.3</v>
      </c>
      <c r="O21" s="8"/>
      <c r="P21" s="2" t="s">
        <v>75</v>
      </c>
      <c r="Q21" s="13"/>
    </row>
    <row r="22" spans="1:17" s="13" customFormat="1">
      <c r="B22" s="22"/>
      <c r="C22" s="22"/>
      <c r="D22" s="14"/>
      <c r="E22" s="14"/>
      <c r="F22" s="14"/>
      <c r="G22" s="15"/>
      <c r="H22" s="15"/>
      <c r="I22" s="15"/>
      <c r="J22" s="15"/>
      <c r="K22" s="15"/>
      <c r="L22" s="15"/>
      <c r="M22" s="15"/>
      <c r="N22" s="32">
        <f>SUM($N$7:$N$21)</f>
        <v>1432809.1</v>
      </c>
      <c r="O22" s="19"/>
      <c r="P22" s="3"/>
    </row>
    <row r="23" spans="1:17">
      <c r="A23" s="13"/>
      <c r="B23" s="20"/>
      <c r="C23" s="20"/>
      <c r="D23" s="21"/>
      <c r="E23" s="21"/>
      <c r="F23" s="21"/>
      <c r="G23" s="20"/>
      <c r="H23" s="20"/>
      <c r="I23" s="20"/>
      <c r="J23" s="20"/>
      <c r="K23" s="20"/>
      <c r="L23" s="20"/>
      <c r="M23" s="20"/>
      <c r="N23" s="20" t="s">
        <v>22</v>
      </c>
      <c r="O23" s="16"/>
      <c r="P23" s="3"/>
      <c r="Q23" s="13"/>
    </row>
    <row r="24" spans="1:17">
      <c r="A24" s="13"/>
      <c r="B24" s="35" t="s">
        <v>72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9"/>
      <c r="Q24" s="13"/>
    </row>
    <row r="25" spans="1:17">
      <c r="B25" s="44" t="s">
        <v>4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6"/>
    </row>
    <row r="26" spans="1:17">
      <c r="B26" s="33" t="s">
        <v>5</v>
      </c>
      <c r="C26" s="33"/>
      <c r="D26" s="33"/>
      <c r="E26" s="35" t="s">
        <v>73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9"/>
    </row>
    <row r="27" spans="1:17" ht="32.1" customHeight="1">
      <c r="B27" s="33" t="s">
        <v>6</v>
      </c>
      <c r="C27" s="33"/>
      <c r="D27" s="33"/>
      <c r="E27" s="40" t="s">
        <v>10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2"/>
      <c r="Q27" s="3"/>
    </row>
    <row r="28" spans="1:17" ht="15" customHeight="1">
      <c r="A28" s="13"/>
      <c r="B28" s="33" t="s">
        <v>7</v>
      </c>
      <c r="C28" s="33"/>
      <c r="D28" s="33"/>
      <c r="E28" s="35" t="s">
        <v>76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13"/>
    </row>
    <row r="29" spans="1:17">
      <c r="A29" s="13"/>
      <c r="B29" s="47" t="s">
        <v>28</v>
      </c>
      <c r="C29" s="48"/>
      <c r="D29" s="49"/>
      <c r="E29" s="35" t="s">
        <v>27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9"/>
      <c r="Q29" s="13"/>
    </row>
    <row r="30" spans="1:17">
      <c r="B30" s="33" t="s">
        <v>8</v>
      </c>
      <c r="C30" s="33"/>
      <c r="D30" s="33"/>
      <c r="E30" s="35" t="s">
        <v>74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9"/>
    </row>
    <row r="31" spans="1:17">
      <c r="B31" s="33" t="s">
        <v>9</v>
      </c>
      <c r="C31" s="33"/>
      <c r="D31" s="33"/>
      <c r="E31" s="35" t="s">
        <v>74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9"/>
    </row>
    <row r="32" spans="1:17">
      <c r="A32" s="13"/>
      <c r="B32" s="25"/>
      <c r="C32" s="25"/>
      <c r="D32" s="25"/>
      <c r="E32" s="25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3"/>
    </row>
    <row r="33" spans="1:17">
      <c r="A33" s="29"/>
      <c r="B33" s="28"/>
      <c r="C33" s="28"/>
      <c r="D33" s="28"/>
      <c r="E33" s="28"/>
      <c r="F33" s="28"/>
      <c r="G33" s="28"/>
      <c r="H33" s="28"/>
      <c r="I33" s="28"/>
      <c r="J33" s="28"/>
      <c r="M33" s="13"/>
      <c r="O33" s="13"/>
    </row>
    <row r="34" spans="1:17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13"/>
      <c r="L34" s="13"/>
      <c r="M34" s="13"/>
      <c r="N34" s="13"/>
      <c r="O34" s="13"/>
      <c r="P34" s="13"/>
      <c r="Q34" s="13"/>
    </row>
    <row r="35" spans="1:17">
      <c r="B35" t="s">
        <v>12</v>
      </c>
    </row>
    <row r="36" spans="1:17">
      <c r="D36" s="6" t="str">
        <f>Query2_USERN</f>
        <v>Юмагулов Ильгам Ильдусович</v>
      </c>
      <c r="E36" s="6"/>
    </row>
    <row r="37" spans="1:17">
      <c r="B37" t="s">
        <v>13</v>
      </c>
      <c r="D37" s="6" t="str">
        <f>Query2_USERT</f>
        <v>(347)221-54-32</v>
      </c>
      <c r="E37" s="6"/>
    </row>
    <row r="38" spans="1:17">
      <c r="D38" s="6" t="str">
        <f>Query2_USERE</f>
        <v/>
      </c>
      <c r="E38" s="6"/>
    </row>
  </sheetData>
  <mergeCells count="41">
    <mergeCell ref="E20:F20"/>
    <mergeCell ref="E21:F21"/>
    <mergeCell ref="E9:F9"/>
    <mergeCell ref="E15:F15"/>
    <mergeCell ref="E16:F16"/>
    <mergeCell ref="E17:F17"/>
    <mergeCell ref="E18:F18"/>
    <mergeCell ref="E19:F19"/>
    <mergeCell ref="E11:F11"/>
    <mergeCell ref="E10:F10"/>
    <mergeCell ref="E12:F12"/>
    <mergeCell ref="E13:F13"/>
    <mergeCell ref="E14:F14"/>
    <mergeCell ref="B2:P2"/>
    <mergeCell ref="B27:D27"/>
    <mergeCell ref="B26:D26"/>
    <mergeCell ref="B25:P25"/>
    <mergeCell ref="B4:B5"/>
    <mergeCell ref="D4:D5"/>
    <mergeCell ref="P4:P5"/>
    <mergeCell ref="B24:P24"/>
    <mergeCell ref="B29:D29"/>
    <mergeCell ref="G4:G5"/>
    <mergeCell ref="H4:L4"/>
    <mergeCell ref="N4:N5"/>
    <mergeCell ref="M4:M5"/>
    <mergeCell ref="C4:C5"/>
    <mergeCell ref="B30:D30"/>
    <mergeCell ref="B31:D31"/>
    <mergeCell ref="O4:O5"/>
    <mergeCell ref="B28:D28"/>
    <mergeCell ref="E28:P28"/>
    <mergeCell ref="E26:P26"/>
    <mergeCell ref="E31:P31"/>
    <mergeCell ref="E27:P27"/>
    <mergeCell ref="E29:P29"/>
    <mergeCell ref="E30:P30"/>
    <mergeCell ref="E4:F5"/>
    <mergeCell ref="E6:F6"/>
    <mergeCell ref="E7:F7"/>
    <mergeCell ref="E8:F8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30" t="s">
        <v>30</v>
      </c>
      <c r="B5" t="e">
        <f>XLR_ERRNAME</f>
        <v>#NAME?</v>
      </c>
    </row>
    <row r="6" spans="1:14">
      <c r="A6" t="s">
        <v>31</v>
      </c>
      <c r="B6">
        <v>9880</v>
      </c>
      <c r="C6" s="31" t="s">
        <v>32</v>
      </c>
      <c r="D6">
        <v>5854</v>
      </c>
      <c r="E6" s="31" t="s">
        <v>33</v>
      </c>
      <c r="F6" s="31" t="s">
        <v>34</v>
      </c>
      <c r="G6" s="31" t="s">
        <v>35</v>
      </c>
      <c r="H6" s="31" t="s">
        <v>35</v>
      </c>
      <c r="I6" s="31" t="s">
        <v>35</v>
      </c>
      <c r="J6" s="31" t="s">
        <v>33</v>
      </c>
      <c r="K6" s="31" t="s">
        <v>36</v>
      </c>
      <c r="L6" s="31" t="s">
        <v>37</v>
      </c>
      <c r="M6" s="31" t="s">
        <v>38</v>
      </c>
      <c r="N6" s="3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e.farrahova</cp:lastModifiedBy>
  <cp:lastPrinted>2015-03-04T05:13:00Z</cp:lastPrinted>
  <dcterms:created xsi:type="dcterms:W3CDTF">2013-12-19T08:11:42Z</dcterms:created>
  <dcterms:modified xsi:type="dcterms:W3CDTF">2015-03-05T04:16:47Z</dcterms:modified>
</cp:coreProperties>
</file>